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4" windowWidth="15984" windowHeight="8676" tabRatio="372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G9" i="1" l="1"/>
  <c r="G8" i="1"/>
  <c r="E21" i="1" l="1"/>
  <c r="E20" i="1"/>
  <c r="E19" i="1"/>
  <c r="E18" i="1"/>
  <c r="G7" i="1" l="1"/>
  <c r="D7" i="1"/>
  <c r="D9" i="1"/>
  <c r="D8" i="1"/>
  <c r="C11" i="1"/>
  <c r="C10" i="1"/>
  <c r="C5" i="1"/>
  <c r="C6" i="1"/>
  <c r="C4" i="1"/>
  <c r="C9" i="1"/>
  <c r="C8" i="1"/>
  <c r="C7" i="1"/>
  <c r="C1" i="1"/>
</calcChain>
</file>

<file path=xl/sharedStrings.xml><?xml version="1.0" encoding="utf-8"?>
<sst xmlns="http://schemas.openxmlformats.org/spreadsheetml/2006/main" count="19" uniqueCount="16">
  <si>
    <t>Min</t>
  </si>
  <si>
    <t>Q1</t>
  </si>
  <si>
    <t>Median</t>
  </si>
  <si>
    <t>Q3</t>
  </si>
  <si>
    <t>inner lower fence</t>
  </si>
  <si>
    <t>inner upper fence</t>
  </si>
  <si>
    <t>outer lower fence</t>
  </si>
  <si>
    <t>IQR</t>
  </si>
  <si>
    <t>outer upper fence</t>
  </si>
  <si>
    <t>Box</t>
  </si>
  <si>
    <t>Range</t>
  </si>
  <si>
    <t>low whisker</t>
  </si>
  <si>
    <t>high whisker</t>
  </si>
  <si>
    <t>Box and Whiskers</t>
  </si>
  <si>
    <t>Outliers</t>
  </si>
  <si>
    <t>Extreme Outliers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</si>
</sst>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Sheet1!$F$7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fixedVal"/>
            <c:noEndCap val="0"/>
            <c:val val="13.5"/>
            <c:spPr>
              <a:ln w="15875"/>
            </c:spPr>
          </c:errBars>
          <c:val>
            <c:numRef>
              <c:f>Sheet1!$G$7</c:f>
              <c:numCache>
                <c:formatCode>General</c:formatCode>
                <c:ptCount val="1"/>
                <c:pt idx="0">
                  <c:v>64.5</c:v>
                </c:pt>
              </c:numCache>
            </c:numRef>
          </c:val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28575">
              <a:solidFill>
                <a:schemeClr val="tx1"/>
              </a:solidFill>
            </a:ln>
          </c:spPr>
          <c:invertIfNegative val="0"/>
          <c:val>
            <c:numRef>
              <c:f>Sheet1!$G$8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</c:ser>
        <c:ser>
          <c:idx val="2"/>
          <c:order val="2"/>
          <c:tx>
            <c:strRef>
              <c:f>Sheet1!$F$9</c:f>
              <c:strCache>
                <c:ptCount val="1"/>
                <c:pt idx="0">
                  <c:v>Q3</c:v>
                </c:pt>
              </c:strCache>
            </c:strRef>
          </c:tx>
          <c:spPr>
            <a:noFill/>
            <a:ln w="28575">
              <a:solidFill>
                <a:schemeClr val="tx1"/>
              </a:solidFill>
            </a:ln>
          </c:spPr>
          <c:invertIfNegative val="0"/>
          <c:errBars>
            <c:errBarType val="plus"/>
            <c:errValType val="fixedVal"/>
            <c:noEndCap val="0"/>
            <c:val val="5.5"/>
            <c:spPr>
              <a:ln w="15875"/>
            </c:spPr>
          </c:errBars>
          <c:val>
            <c:numRef>
              <c:f>Sheet1!$G$9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67244416"/>
        <c:axId val="67245952"/>
      </c:barChart>
      <c:scatterChart>
        <c:scatterStyle val="lineMarker"/>
        <c:varyColors val="0"/>
        <c:ser>
          <c:idx val="3"/>
          <c:order val="3"/>
          <c:tx>
            <c:v>outliers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Sheet1!$D$23:$D$24</c:f>
              <c:numCache>
                <c:formatCode>General</c:formatCode>
                <c:ptCount val="2"/>
                <c:pt idx="0">
                  <c:v>95</c:v>
                </c:pt>
                <c:pt idx="1">
                  <c:v>98</c:v>
                </c:pt>
              </c:numCache>
            </c:numRef>
          </c:xVal>
          <c:yVal>
            <c:numRef>
              <c:f>Sheet1!$E$23:$E$24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ext_outliers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xVal>
            <c:numRef>
              <c:f>Sheet1!$D$26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Sheet1!$E$26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53376"/>
        <c:axId val="67247488"/>
      </c:scatterChart>
      <c:catAx>
        <c:axId val="67244416"/>
        <c:scaling>
          <c:orientation val="minMax"/>
        </c:scaling>
        <c:delete val="0"/>
        <c:axPos val="l"/>
        <c:majorTickMark val="out"/>
        <c:minorTickMark val="none"/>
        <c:tickLblPos val="nextTo"/>
        <c:crossAx val="67245952"/>
        <c:crosses val="autoZero"/>
        <c:auto val="0"/>
        <c:lblAlgn val="ctr"/>
        <c:lblOffset val="50"/>
        <c:tickLblSkip val="5"/>
        <c:noMultiLvlLbl val="0"/>
      </c:catAx>
      <c:valAx>
        <c:axId val="67245952"/>
        <c:scaling>
          <c:orientation val="minMax"/>
          <c:max val="100"/>
          <c:min val="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244416"/>
        <c:crosses val="autoZero"/>
        <c:crossBetween val="between"/>
        <c:majorUnit val="10"/>
        <c:minorUnit val="5"/>
      </c:valAx>
      <c:valAx>
        <c:axId val="67247488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67253376"/>
        <c:crosses val="max"/>
        <c:crossBetween val="midCat"/>
        <c:majorUnit val="2"/>
        <c:minorUnit val="1"/>
      </c:valAx>
      <c:valAx>
        <c:axId val="672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11</xdr:row>
      <xdr:rowOff>30480</xdr:rowOff>
    </xdr:from>
    <xdr:to>
      <xdr:col>13</xdr:col>
      <xdr:colOff>373380</xdr:colOff>
      <xdr:row>26</xdr:row>
      <xdr:rowOff>30480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B1" workbookViewId="0">
      <selection activeCell="E26" sqref="E26"/>
    </sheetView>
  </sheetViews>
  <sheetFormatPr defaultRowHeight="14.4" x14ac:dyDescent="0.3"/>
  <cols>
    <col min="2" max="2" width="17.21875" customWidth="1"/>
  </cols>
  <sheetData>
    <row r="1" spans="1:7" x14ac:dyDescent="0.3">
      <c r="A1">
        <v>24</v>
      </c>
      <c r="B1" t="s">
        <v>0</v>
      </c>
      <c r="C1">
        <f>MIN(A1:A19)</f>
        <v>24</v>
      </c>
    </row>
    <row r="2" spans="1:7" x14ac:dyDescent="0.3">
      <c r="A2">
        <v>51</v>
      </c>
    </row>
    <row r="3" spans="1:7" x14ac:dyDescent="0.3">
      <c r="A3">
        <v>62</v>
      </c>
      <c r="B3" t="s">
        <v>11</v>
      </c>
      <c r="C3">
        <v>51</v>
      </c>
    </row>
    <row r="4" spans="1:7" x14ac:dyDescent="0.3">
      <c r="A4">
        <v>63</v>
      </c>
      <c r="B4" t="s">
        <v>7</v>
      </c>
      <c r="C4">
        <f>C9-C7</f>
        <v>11</v>
      </c>
    </row>
    <row r="5" spans="1:7" x14ac:dyDescent="0.3">
      <c r="A5">
        <v>64</v>
      </c>
      <c r="B5" t="s">
        <v>6</v>
      </c>
      <c r="C5">
        <f>$C$7-3*$C$4</f>
        <v>31.5</v>
      </c>
    </row>
    <row r="6" spans="1:7" x14ac:dyDescent="0.3">
      <c r="A6">
        <v>65</v>
      </c>
      <c r="B6" t="s">
        <v>4</v>
      </c>
      <c r="C6">
        <f>$C$7-1.5*$C$4</f>
        <v>48</v>
      </c>
      <c r="F6" t="s">
        <v>10</v>
      </c>
      <c r="G6" t="s">
        <v>9</v>
      </c>
    </row>
    <row r="7" spans="1:7" x14ac:dyDescent="0.3">
      <c r="A7">
        <v>66</v>
      </c>
      <c r="B7" t="s">
        <v>1</v>
      </c>
      <c r="C7">
        <f>QUARTILE($A$1:$A$19,1)</f>
        <v>64.5</v>
      </c>
      <c r="D7">
        <f>C7</f>
        <v>64.5</v>
      </c>
      <c r="F7" t="s">
        <v>1</v>
      </c>
      <c r="G7">
        <f>D7</f>
        <v>64.5</v>
      </c>
    </row>
    <row r="8" spans="1:7" x14ac:dyDescent="0.3">
      <c r="A8">
        <v>68</v>
      </c>
      <c r="B8" t="s">
        <v>2</v>
      </c>
      <c r="C8">
        <f>QUARTILE($A$1:$A$19,2)</f>
        <v>70</v>
      </c>
      <c r="D8">
        <f>C8-C7</f>
        <v>5.5</v>
      </c>
      <c r="F8" t="s">
        <v>2</v>
      </c>
      <c r="G8">
        <f t="shared" ref="G8:G9" si="0">D8</f>
        <v>5.5</v>
      </c>
    </row>
    <row r="9" spans="1:7" x14ac:dyDescent="0.3">
      <c r="A9">
        <v>70</v>
      </c>
      <c r="B9" t="s">
        <v>3</v>
      </c>
      <c r="C9">
        <f>QUARTILE($A$1:$A$19,3)</f>
        <v>75.5</v>
      </c>
      <c r="D9">
        <f>C9-C8</f>
        <v>5.5</v>
      </c>
      <c r="F9" t="s">
        <v>3</v>
      </c>
      <c r="G9">
        <f t="shared" si="0"/>
        <v>5.5</v>
      </c>
    </row>
    <row r="10" spans="1:7" x14ac:dyDescent="0.3">
      <c r="A10">
        <v>70</v>
      </c>
      <c r="B10" t="s">
        <v>5</v>
      </c>
      <c r="C10">
        <f>$C$9+1.5*$C$4</f>
        <v>92</v>
      </c>
    </row>
    <row r="11" spans="1:7" x14ac:dyDescent="0.3">
      <c r="A11">
        <v>73</v>
      </c>
      <c r="B11" t="s">
        <v>8</v>
      </c>
      <c r="C11">
        <f>$C$9+3*$C$4</f>
        <v>108.5</v>
      </c>
    </row>
    <row r="12" spans="1:7" x14ac:dyDescent="0.3">
      <c r="A12">
        <v>73</v>
      </c>
      <c r="B12" t="s">
        <v>12</v>
      </c>
      <c r="C12">
        <v>81</v>
      </c>
    </row>
    <row r="13" spans="1:7" x14ac:dyDescent="0.3">
      <c r="A13">
        <v>74</v>
      </c>
      <c r="C13">
        <v>95</v>
      </c>
    </row>
    <row r="14" spans="1:7" x14ac:dyDescent="0.3">
      <c r="A14">
        <v>75</v>
      </c>
      <c r="C14">
        <v>98</v>
      </c>
    </row>
    <row r="15" spans="1:7" x14ac:dyDescent="0.3">
      <c r="A15">
        <v>76</v>
      </c>
    </row>
    <row r="16" spans="1:7" x14ac:dyDescent="0.3">
      <c r="A16">
        <v>76</v>
      </c>
      <c r="D16" t="s">
        <v>13</v>
      </c>
    </row>
    <row r="17" spans="1:5" x14ac:dyDescent="0.3">
      <c r="A17">
        <v>81</v>
      </c>
      <c r="D17">
        <v>51</v>
      </c>
    </row>
    <row r="18" spans="1:5" x14ac:dyDescent="0.3">
      <c r="A18">
        <v>95</v>
      </c>
      <c r="D18">
        <v>64.5</v>
      </c>
      <c r="E18">
        <f>D18-D17</f>
        <v>13.5</v>
      </c>
    </row>
    <row r="19" spans="1:5" x14ac:dyDescent="0.3">
      <c r="A19">
        <v>98</v>
      </c>
      <c r="D19">
        <v>70</v>
      </c>
      <c r="E19">
        <f>D19-D18</f>
        <v>5.5</v>
      </c>
    </row>
    <row r="20" spans="1:5" x14ac:dyDescent="0.3">
      <c r="D20">
        <v>75.5</v>
      </c>
      <c r="E20">
        <f>D20-D19</f>
        <v>5.5</v>
      </c>
    </row>
    <row r="21" spans="1:5" x14ac:dyDescent="0.3">
      <c r="D21">
        <v>81</v>
      </c>
      <c r="E21">
        <f>D21-D20</f>
        <v>5.5</v>
      </c>
    </row>
    <row r="22" spans="1:5" x14ac:dyDescent="0.3">
      <c r="D22" t="s">
        <v>14</v>
      </c>
    </row>
    <row r="23" spans="1:5" x14ac:dyDescent="0.3">
      <c r="D23">
        <v>95</v>
      </c>
      <c r="E23">
        <v>6</v>
      </c>
    </row>
    <row r="24" spans="1:5" x14ac:dyDescent="0.3">
      <c r="D24">
        <v>98</v>
      </c>
      <c r="E24">
        <v>6</v>
      </c>
    </row>
    <row r="25" spans="1:5" x14ac:dyDescent="0.3">
      <c r="D25" t="s">
        <v>15</v>
      </c>
    </row>
    <row r="26" spans="1:5" x14ac:dyDescent="0.3">
      <c r="D26">
        <v>24</v>
      </c>
      <c r="E26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jgresham</dc:creator>
  <cp:lastModifiedBy>jgresham</cp:lastModifiedBy>
  <dcterms:created xsi:type="dcterms:W3CDTF">2014-03-13T02:28:07Z</dcterms:created>
  <dcterms:modified xsi:type="dcterms:W3CDTF">2014-03-15T22:29:04Z</dcterms:modified>
</cp:coreProperties>
</file>